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essica Aline\Downloads\"/>
    </mc:Choice>
  </mc:AlternateContent>
  <xr:revisionPtr revIDLastSave="0" documentId="13_ncr:1_{90DF253D-8CC6-448D-A157-AAB2B25703C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ções" sheetId="2" r:id="rId1"/>
    <sheet name="Cálculo de Renda do MEI" sheetId="1" r:id="rId2"/>
  </sheets>
  <definedNames>
    <definedName name="tipo_atividade">'Cálculo de Renda do MEI'!$M$11:$M$13</definedName>
  </definedNames>
  <calcPr calcId="181029"/>
</workbook>
</file>

<file path=xl/calcChain.xml><?xml version="1.0" encoding="utf-8"?>
<calcChain xmlns="http://schemas.openxmlformats.org/spreadsheetml/2006/main">
  <c r="I9" i="1" l="1"/>
  <c r="E18" i="1"/>
  <c r="E17" i="1"/>
  <c r="E24" i="1" l="1"/>
  <c r="E20" i="1"/>
  <c r="E21" i="1"/>
  <c r="E23" i="1"/>
  <c r="I21" i="1" s="1"/>
  <c r="E26" i="1" l="1"/>
  <c r="I18" i="1" s="1"/>
  <c r="E27" i="1"/>
  <c r="I11" i="1" l="1"/>
  <c r="I12" i="1" s="1"/>
</calcChain>
</file>

<file path=xl/sharedStrings.xml><?xml version="1.0" encoding="utf-8"?>
<sst xmlns="http://schemas.openxmlformats.org/spreadsheetml/2006/main" count="46" uniqueCount="44">
  <si>
    <t>ESTA PLANILHA TEM CARÁTER INFORMATIVO E DEVE SER ANALISADA DIANTE DE CASOS CONCRETOS E SUAS PARTICULARIDADES.</t>
  </si>
  <si>
    <t>Preencha os espaços em branco</t>
  </si>
  <si>
    <t>A parcela da receita bruta que pode ser considerada como lucro líquido, de acordo com o art. 14 da LC 123/2006 fica limitada aos percentuais previstos para o lucro presumido:</t>
  </si>
  <si>
    <t>Receita Bruta MEI</t>
  </si>
  <si>
    <t>Despesas do MEI</t>
  </si>
  <si>
    <t>Atividade Realizada</t>
  </si>
  <si>
    <t>Prestação de Serviços em Geral</t>
  </si>
  <si>
    <t>Aliq</t>
  </si>
  <si>
    <t>Tipo Atividade</t>
  </si>
  <si>
    <t>Outras Fontes de Renda Tributável</t>
  </si>
  <si>
    <t>Preencha o valor da renda tributável que você possui de outras atividades fora do MEI</t>
  </si>
  <si>
    <t>Comércio, Indústria e Transporte de Carga</t>
  </si>
  <si>
    <t>Transporte de Passageiros</t>
  </si>
  <si>
    <t xml:space="preserve"> </t>
  </si>
  <si>
    <t>x</t>
  </si>
  <si>
    <t>CALCULADORA ADC TEC</t>
  </si>
  <si>
    <t>COMO DECLARAR O MEI NO MEU IRPF?</t>
  </si>
  <si>
    <t>/</t>
  </si>
  <si>
    <t>Ficha da Declaração:</t>
  </si>
  <si>
    <t>Informar:</t>
  </si>
  <si>
    <t xml:space="preserve">Lembre-se! Não são só os Rendimentos Tributáveis que torna obrigatória a realização da Declaração do Imposto de Renda! </t>
  </si>
  <si>
    <t>+</t>
  </si>
  <si>
    <t>Receita Bruta do MEI</t>
  </si>
  <si>
    <t>-</t>
  </si>
  <si>
    <t>=</t>
  </si>
  <si>
    <t>( A Fonte Pagadora é o CNPJ do MEI)</t>
  </si>
  <si>
    <t>(</t>
  </si>
  <si>
    <t>Lucro Total do MEI</t>
  </si>
  <si>
    <t>)</t>
  </si>
  <si>
    <t>( 13 - Rendimento de sócio ou titular de Microempresa)</t>
  </si>
  <si>
    <t>Lucro Isento de IR  - MEI</t>
  </si>
  <si>
    <t>Lucro Tributável de IR - MEI</t>
  </si>
  <si>
    <r>
      <t xml:space="preserve">Estou obrigado à declarar o </t>
    </r>
    <r>
      <rPr>
        <b/>
        <sz val="8"/>
        <color rgb="FF000000"/>
        <rFont val="Verdana"/>
        <family val="2"/>
      </rPr>
      <t>IRPF 2025</t>
    </r>
    <r>
      <rPr>
        <sz val="8"/>
        <color rgb="FF000000"/>
        <rFont val="Verdana"/>
        <family val="2"/>
      </rPr>
      <t xml:space="preserve"> ,de acordo com meus rendimentos tributáveis?</t>
    </r>
  </si>
  <si>
    <t>CÁLCULO DE RENDA DO MEI PARA PREENCHIMENTO DA DIRF 2026-2025</t>
  </si>
  <si>
    <t>COMO UTILIZAR ESTA PLANILHA</t>
  </si>
  <si>
    <t>1) Objetivo</t>
  </si>
  <si>
    <t>2) Estrutura</t>
  </si>
  <si>
    <t>Os dados devem ser inseridos apenas nas células destinadas a lançamento manual, preservando as fórmulas existentes.</t>
  </si>
  <si>
    <t>3) Procedimento de Uso</t>
  </si>
  <si>
    <t>Passo 1: Lance as receitas, despesas e demais informações nos campos indicados.</t>
  </si>
  <si>
    <t>Passo 2: Utilize os totais apurados para conferência com a DIRF e demais obrigações.</t>
  </si>
  <si>
    <t>Passo 3: Não altere células com fórmulas para evitar inconsistências.</t>
  </si>
  <si>
    <t>Rendimentos Tributáveis  IRPF 2026: R$ 33.888,00</t>
  </si>
  <si>
    <t>Esta planilha foi desenvolvida para organizar e apurar os valores de renda do MEI utilizados para fins de Declaração de Imposto de Renda.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</si>
</sst>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22" x14ac:knownFonts="1">
    <font>
      <sz val="11"/>
      <color rgb="FF000000"/>
      <name val="Calibri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6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Verdan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Verdana"/>
      <family val="2"/>
    </font>
    <font>
      <sz val="9"/>
      <color rgb="FF000000"/>
      <name val="Verdana"/>
      <family val="2"/>
    </font>
    <font>
      <b/>
      <sz val="8"/>
      <color rgb="FF1E4E79"/>
      <name val="Verdana"/>
      <family val="2"/>
    </font>
    <font>
      <b/>
      <sz val="11"/>
      <color rgb="FF1E4E79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70C0"/>
      <name val="Calibri"/>
      <family val="2"/>
    </font>
    <font>
      <u/>
      <sz val="11"/>
      <color rgb="FF0563C1"/>
      <name val="Calibri"/>
      <family val="2"/>
    </font>
    <font>
      <b/>
      <sz val="8"/>
      <color rgb="FF000000"/>
      <name val="Verdana"/>
      <family val="2"/>
    </font>
    <font>
      <b/>
      <sz val="18"/>
      <color rgb="FF000000"/>
      <name val="Calibri"/>
      <family val="2"/>
    </font>
    <font>
      <sz val="8"/>
      <color rgb="FFFF0000"/>
      <name val="Verdana"/>
      <family val="2"/>
    </font>
    <font>
      <b/>
      <sz val="11"/>
      <color theme="4" tint="-0.499984740745262"/>
      <name val="Calibri"/>
      <family val="2"/>
    </font>
    <font>
      <sz val="11"/>
      <color theme="4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1E4E79"/>
        <bgColor rgb="FF1E4E79"/>
      </patternFill>
    </fill>
    <fill>
      <patternFill patternType="solid">
        <fgColor rgb="FF2E75B5"/>
        <bgColor rgb="FF2E75B5"/>
      </patternFill>
    </fill>
    <fill>
      <patternFill patternType="solid">
        <fgColor rgb="FFDADADA"/>
        <bgColor rgb="FFDADADA"/>
      </patternFill>
    </fill>
    <fill>
      <patternFill patternType="solid">
        <fgColor rgb="FFFFFF00"/>
        <bgColor rgb="FFFFFF00"/>
      </patternFill>
    </fill>
    <fill>
      <patternFill patternType="solid">
        <fgColor rgb="FF1781BD"/>
        <bgColor rgb="FF1781BD"/>
      </patternFill>
    </fill>
    <fill>
      <patternFill patternType="solid">
        <fgColor rgb="FFFEF2CB"/>
        <bgColor rgb="FFFEF2CB"/>
      </patternFill>
    </fill>
  </fills>
  <borders count="38">
    <border>
      <left/>
      <right/>
      <top/>
      <bottom/>
      <diagonal/>
    </border>
    <border>
      <left/>
      <right/>
      <top/>
      <bottom style="thick">
        <color rgb="FFED7D31"/>
      </bottom>
      <diagonal/>
    </border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1E4E79"/>
      </left>
      <right style="thin">
        <color rgb="FF1E4E79"/>
      </right>
      <top style="thin">
        <color rgb="FF1E4E79"/>
      </top>
      <bottom/>
      <diagonal/>
    </border>
    <border>
      <left style="thin">
        <color rgb="FF1E4E79"/>
      </left>
      <right/>
      <top style="thin">
        <color rgb="FF1E4E79"/>
      </top>
      <bottom/>
      <diagonal/>
    </border>
    <border>
      <left/>
      <right style="thin">
        <color rgb="FF1E4E79"/>
      </right>
      <top style="thin">
        <color rgb="FF1E4E79"/>
      </top>
      <bottom/>
      <diagonal/>
    </border>
    <border>
      <left style="thin">
        <color rgb="FFED7D31"/>
      </left>
      <right/>
      <top/>
      <bottom/>
      <diagonal/>
    </border>
    <border>
      <left/>
      <right style="thin">
        <color rgb="FFED7D31"/>
      </right>
      <top/>
      <bottom/>
      <diagonal/>
    </border>
    <border>
      <left style="thin">
        <color rgb="FF1E4E79"/>
      </left>
      <right style="thin">
        <color rgb="FF1E4E79"/>
      </right>
      <top/>
      <bottom style="thin">
        <color rgb="FF1E4E79"/>
      </bottom>
      <diagonal/>
    </border>
    <border>
      <left style="thin">
        <color rgb="FF1E4E79"/>
      </left>
      <right/>
      <top/>
      <bottom style="thin">
        <color rgb="FF1E4E79"/>
      </bottom>
      <diagonal/>
    </border>
    <border>
      <left/>
      <right style="thin">
        <color rgb="FF1E4E79"/>
      </right>
      <top/>
      <bottom style="thin">
        <color rgb="FF1E4E79"/>
      </bottom>
      <diagonal/>
    </border>
    <border>
      <left style="thin">
        <color rgb="FF1E4E79"/>
      </left>
      <right style="thin">
        <color rgb="FF1E4E79"/>
      </right>
      <top style="thin">
        <color rgb="FF1E4E79"/>
      </top>
      <bottom/>
      <diagonal/>
    </border>
    <border>
      <left style="thin">
        <color rgb="FF1E4E79"/>
      </left>
      <right/>
      <top style="thin">
        <color rgb="FF1E4E79"/>
      </top>
      <bottom/>
      <diagonal/>
    </border>
    <border>
      <left/>
      <right style="thin">
        <color rgb="FF1E4E79"/>
      </right>
      <top style="thin">
        <color rgb="FF1E4E79"/>
      </top>
      <bottom/>
      <diagonal/>
    </border>
    <border>
      <left style="thin">
        <color rgb="FF1E4E79"/>
      </left>
      <right/>
      <top/>
      <bottom style="thin">
        <color rgb="FF1E4E79"/>
      </bottom>
      <diagonal/>
    </border>
    <border>
      <left/>
      <right style="thin">
        <color rgb="FF1E4E79"/>
      </right>
      <top/>
      <bottom style="thin">
        <color rgb="FF1E4E79"/>
      </bottom>
      <diagonal/>
    </border>
    <border>
      <left style="thin">
        <color rgb="FFED7D31"/>
      </left>
      <right/>
      <top/>
      <bottom style="thin">
        <color rgb="FFED7D31"/>
      </bottom>
      <diagonal/>
    </border>
    <border>
      <left/>
      <right style="thin">
        <color rgb="FFED7D31"/>
      </right>
      <top/>
      <bottom style="thin">
        <color rgb="FFED7D31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D7D31"/>
      </left>
      <right/>
      <top style="thin">
        <color rgb="FFED7D31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medium">
        <color rgb="FF007033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7033"/>
      </left>
      <right/>
      <top/>
      <bottom style="thin">
        <color rgb="FF000000"/>
      </bottom>
      <diagonal/>
    </border>
    <border>
      <left style="thin">
        <color rgb="FFED7D31"/>
      </left>
      <right/>
      <top/>
      <bottom/>
      <diagonal/>
    </border>
    <border>
      <left/>
      <right style="thin">
        <color rgb="FFED7D31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5" fillId="2" borderId="2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5" fontId="0" fillId="5" borderId="15" xfId="0" applyNumberFormat="1" applyFill="1" applyBorder="1" applyAlignment="1">
      <alignment horizont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9" fontId="10" fillId="5" borderId="17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9" fontId="9" fillId="2" borderId="2" xfId="0" applyNumberFormat="1" applyFont="1" applyFill="1" applyBorder="1" applyAlignment="1">
      <alignment vertical="center" wrapText="1"/>
    </xf>
    <xf numFmtId="9" fontId="5" fillId="0" borderId="18" xfId="0" applyNumberFormat="1" applyFont="1" applyBorder="1" applyAlignment="1">
      <alignment horizontal="center" vertical="center"/>
    </xf>
    <xf numFmtId="9" fontId="5" fillId="0" borderId="19" xfId="0" applyNumberFormat="1" applyFont="1" applyBorder="1" applyAlignment="1">
      <alignment horizontal="center" vertical="center"/>
    </xf>
    <xf numFmtId="9" fontId="5" fillId="6" borderId="2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vertical="center" wrapText="1"/>
    </xf>
    <xf numFmtId="0" fontId="0" fillId="0" borderId="20" xfId="0" applyBorder="1"/>
    <xf numFmtId="0" fontId="8" fillId="0" borderId="21" xfId="0" applyFont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164" fontId="0" fillId="0" borderId="3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32" xfId="0" applyFont="1" applyBorder="1" applyAlignment="1">
      <alignment horizontal="left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30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36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7" xfId="0" applyBorder="1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9" fontId="19" fillId="2" borderId="2" xfId="0" applyNumberFormat="1" applyFont="1" applyFill="1" applyBorder="1" applyAlignment="1">
      <alignment horizontal="center" vertical="center"/>
    </xf>
    <xf numFmtId="0" fontId="21" fillId="0" borderId="25" xfId="0" applyFont="1" applyBorder="1"/>
    <xf numFmtId="0" fontId="20" fillId="0" borderId="25" xfId="0" applyFont="1" applyBorder="1"/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9" fontId="5" fillId="5" borderId="14" xfId="0" applyNumberFormat="1" applyFont="1" applyFill="1" applyBorder="1" applyAlignment="1">
      <alignment horizontal="center" vertical="center" wrapText="1"/>
    </xf>
    <xf numFmtId="0" fontId="6" fillId="0" borderId="16" xfId="0" applyFont="1" applyBorder="1"/>
    <xf numFmtId="0" fontId="7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9" fontId="9" fillId="0" borderId="13" xfId="0" applyNumberFormat="1" applyFont="1" applyBorder="1" applyAlignment="1">
      <alignment horizontal="center" vertical="center" wrapText="1"/>
    </xf>
    <xf numFmtId="0" fontId="6" fillId="0" borderId="10" xfId="0" applyFont="1" applyBorder="1"/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8" xfId="0" applyFont="1" applyBorder="1"/>
    <xf numFmtId="0" fontId="6" fillId="0" borderId="9" xfId="0" applyFont="1" applyBorder="1"/>
    <xf numFmtId="0" fontId="7" fillId="7" borderId="2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12" fillId="0" borderId="0" xfId="0" applyFont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6" fillId="0" borderId="33" xfId="0" applyFont="1" applyBorder="1"/>
    <xf numFmtId="0" fontId="6" fillId="0" borderId="32" xfId="0" applyFont="1" applyBorder="1"/>
    <xf numFmtId="9" fontId="11" fillId="8" borderId="26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13" fillId="8" borderId="34" xfId="0" applyFont="1" applyFill="1" applyBorder="1" applyAlignment="1">
      <alignment horizontal="center" vertical="center" wrapText="1"/>
    </xf>
    <xf numFmtId="0" fontId="13" fillId="8" borderId="35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color rgb="FFC00000"/>
      </font>
      <fill>
        <patternFill patternType="none"/>
      </fill>
    </dxf>
    <dxf>
      <font>
        <b/>
        <color rgb="FF1E4E79"/>
      </font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466725</xdr:colOff>
      <xdr:row>0</xdr:row>
      <xdr:rowOff>723901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083B84-3B81-4AB0-87E2-28A3792C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76325" cy="7239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11</xdr:row>
      <xdr:rowOff>57150</xdr:rowOff>
    </xdr:from>
    <xdr:to>
      <xdr:col>4</xdr:col>
      <xdr:colOff>9525</xdr:colOff>
      <xdr:row>11</xdr:row>
      <xdr:rowOff>57150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438400" y="1924050"/>
          <a:ext cx="266700" cy="0"/>
        </a:xfrm>
        <a:prstGeom prst="straightConnector1">
          <a:avLst/>
        </a:prstGeom>
        <a:ln w="38100">
          <a:solidFill>
            <a:schemeClr val="accent1">
              <a:lumMod val="75000"/>
            </a:schemeClr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9</xdr:col>
      <xdr:colOff>9525</xdr:colOff>
      <xdr:row>8</xdr:row>
      <xdr:rowOff>19050</xdr:rowOff>
    </xdr:from>
    <xdr:to>
      <xdr:col>11</xdr:col>
      <xdr:colOff>9525</xdr:colOff>
      <xdr:row>8</xdr:row>
      <xdr:rowOff>19050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039100" y="1447800"/>
          <a:ext cx="238125" cy="0"/>
        </a:xfrm>
        <a:prstGeom prst="straightConnector1">
          <a:avLst/>
        </a:prstGeom>
        <a:ln w="38100">
          <a:solidFill>
            <a:schemeClr val="accent2"/>
          </a:solidFill>
          <a:prstDash val="solid"/>
          <a:miter lim="800000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7</xdr:col>
      <xdr:colOff>38100</xdr:colOff>
      <xdr:row>16</xdr:row>
      <xdr:rowOff>133350</xdr:rowOff>
    </xdr:from>
    <xdr:to>
      <xdr:col>7</xdr:col>
      <xdr:colOff>2524125</xdr:colOff>
      <xdr:row>18</xdr:row>
      <xdr:rowOff>28575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7</xdr:col>
      <xdr:colOff>66675</xdr:colOff>
      <xdr:row>19</xdr:row>
      <xdr:rowOff>161925</xdr:rowOff>
    </xdr:from>
    <xdr:to>
      <xdr:col>7</xdr:col>
      <xdr:colOff>2552700</xdr:colOff>
      <xdr:row>21</xdr:row>
      <xdr:rowOff>19050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8</xdr:col>
      <xdr:colOff>828675</xdr:colOff>
      <xdr:row>14</xdr:row>
      <xdr:rowOff>28575</xdr:rowOff>
    </xdr:from>
    <xdr:to>
      <xdr:col>9</xdr:col>
      <xdr:colOff>47625</xdr:colOff>
      <xdr:row>15</xdr:row>
      <xdr:rowOff>28575</xdr:rowOff>
    </xdr:to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9525</xdr:colOff>
      <xdr:row>10</xdr:row>
      <xdr:rowOff>133350</xdr:rowOff>
    </xdr:from>
    <xdr:to>
      <xdr:col>4</xdr:col>
      <xdr:colOff>123825</xdr:colOff>
      <xdr:row>11</xdr:row>
      <xdr:rowOff>171450</xdr:rowOff>
    </xdr:to>
    <xdr:pic>
      <xdr:nvPicPr>
        <xdr:cNvPr id="1025" name="Conector de Seta Reta 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105025"/>
          <a:ext cx="2952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9</xdr:col>
      <xdr:colOff>9525</xdr:colOff>
      <xdr:row>7</xdr:row>
      <xdr:rowOff>142875</xdr:rowOff>
    </xdr:from>
    <xdr:to>
      <xdr:col>11</xdr:col>
      <xdr:colOff>123825</xdr:colOff>
      <xdr:row>8</xdr:row>
      <xdr:rowOff>133350</xdr:rowOff>
    </xdr:to>
    <xdr:pic>
      <xdr:nvPicPr>
        <xdr:cNvPr id="1026" name="Conector de Seta Reta 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4382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7</xdr:col>
      <xdr:colOff>38100</xdr:colOff>
      <xdr:row>16</xdr:row>
      <xdr:rowOff>133350</xdr:rowOff>
    </xdr:from>
    <xdr:to>
      <xdr:col>7</xdr:col>
      <xdr:colOff>2524125</xdr:colOff>
      <xdr:row>18</xdr:row>
      <xdr:rowOff>28575</xdr:rowOff>
    </xdr:to>
    <xdr:pic>
      <xdr:nvPicPr>
        <xdr:cNvPr id="1027" name="image1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3448050"/>
          <a:ext cx="24860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2</xdr:col>
      <xdr:colOff>1200151</xdr:colOff>
      <xdr:row>2</xdr:row>
      <xdr:rowOff>159671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00839F2-ACC0-9FAA-75E1-00FF3604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1352550" cy="71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0330-D814-4B17-87C4-5392B4A6666A}">
  <dimension ref="A1:O13"/>
  <sheetViews>
    <sheetView workbookViewId="0">
      <selection activeCell="N7" sqref="N7"/>
    </sheetView>
  </sheetViews>
  <sheetFormatPr defaultRowHeight="15" x14ac:dyDescent="0.25"/>
  <cols>
    <col min="1" max="1" width="9.140625" customWidth="1"/>
  </cols>
  <sheetData>
    <row r="1" spans="1:15" ht="66.7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61" t="s">
        <v>34</v>
      </c>
    </row>
    <row r="3" spans="1:15" x14ac:dyDescent="0.25">
      <c r="A3" s="60"/>
    </row>
    <row r="4" spans="1:15" x14ac:dyDescent="0.25">
      <c r="A4" s="61" t="s">
        <v>35</v>
      </c>
    </row>
    <row r="5" spans="1:15" x14ac:dyDescent="0.25">
      <c r="A5" s="60" t="s">
        <v>43</v>
      </c>
    </row>
    <row r="6" spans="1:15" x14ac:dyDescent="0.25">
      <c r="A6" s="60"/>
    </row>
    <row r="7" spans="1:15" x14ac:dyDescent="0.25">
      <c r="A7" s="61" t="s">
        <v>36</v>
      </c>
    </row>
    <row r="8" spans="1:15" x14ac:dyDescent="0.25">
      <c r="A8" s="60" t="s">
        <v>37</v>
      </c>
    </row>
    <row r="9" spans="1:15" x14ac:dyDescent="0.25">
      <c r="A9" s="60"/>
    </row>
    <row r="10" spans="1:15" x14ac:dyDescent="0.25">
      <c r="A10" s="61" t="s">
        <v>38</v>
      </c>
    </row>
    <row r="11" spans="1:15" x14ac:dyDescent="0.25">
      <c r="A11" s="60" t="s">
        <v>39</v>
      </c>
    </row>
    <row r="12" spans="1:15" x14ac:dyDescent="0.25">
      <c r="A12" s="60" t="s">
        <v>40</v>
      </c>
    </row>
    <row r="13" spans="1:15" x14ac:dyDescent="0.25">
      <c r="A13" s="60" t="s">
        <v>41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"/>
  <sheetViews>
    <sheetView showGridLines="0" tabSelected="1" workbookViewId="0">
      <selection activeCell="E10" sqref="E10"/>
    </sheetView>
  </sheetViews>
  <sheetFormatPr defaultColWidth="14.42578125" defaultRowHeight="15" customHeight="1" x14ac:dyDescent="0.25"/>
  <cols>
    <col min="1" max="1" width="2" customWidth="1"/>
    <col min="2" max="2" width="2.28515625" customWidth="1"/>
    <col min="3" max="3" width="32.140625" customWidth="1"/>
    <col min="4" max="4" width="2.7109375" customWidth="1"/>
    <col min="5" max="5" width="20.28515625" customWidth="1"/>
    <col min="6" max="7" width="1.28515625" customWidth="1"/>
    <col min="8" max="8" width="42" customWidth="1"/>
    <col min="9" max="9" width="16.42578125" customWidth="1"/>
    <col min="10" max="10" width="1.28515625" customWidth="1"/>
    <col min="11" max="11" width="2.28515625" customWidth="1"/>
    <col min="12" max="12" width="8.7109375" customWidth="1"/>
    <col min="13" max="13" width="38.140625" customWidth="1"/>
    <col min="14" max="14" width="3.85546875" customWidth="1"/>
    <col min="15" max="15" width="9.140625" hidden="1" customWidth="1"/>
    <col min="16" max="17" width="8.7109375" customWidth="1"/>
  </cols>
  <sheetData>
    <row r="1" spans="1:17" ht="24.75" customHeight="1" x14ac:dyDescent="0.25">
      <c r="B1" s="64"/>
      <c r="C1" s="65"/>
      <c r="D1" s="65"/>
      <c r="E1" s="65"/>
      <c r="F1" s="65"/>
      <c r="G1" s="65"/>
      <c r="H1" s="57"/>
      <c r="I1" s="57"/>
      <c r="J1" s="57"/>
      <c r="K1" s="57"/>
      <c r="L1" s="57"/>
      <c r="M1" s="58" t="s">
        <v>33</v>
      </c>
    </row>
    <row r="2" spans="1:17" ht="18.75" customHeight="1" x14ac:dyDescent="0.3">
      <c r="C2" s="1"/>
      <c r="D2" s="57"/>
      <c r="E2" s="57"/>
      <c r="F2" s="57"/>
      <c r="G2" s="57"/>
      <c r="H2" s="57"/>
      <c r="I2" s="57"/>
      <c r="J2" s="57"/>
      <c r="K2" s="57"/>
      <c r="L2" s="57"/>
      <c r="M2" s="57"/>
      <c r="N2" s="2"/>
      <c r="O2" s="2"/>
      <c r="P2" s="2"/>
      <c r="Q2" s="2"/>
    </row>
    <row r="3" spans="1:17" x14ac:dyDescent="0.25">
      <c r="C3" s="63"/>
      <c r="D3" s="63"/>
      <c r="E3" s="63"/>
      <c r="F3" s="63"/>
      <c r="G3" s="63"/>
      <c r="M3" s="3" t="s">
        <v>0</v>
      </c>
    </row>
    <row r="4" spans="1:17" ht="3.75" customHeight="1" x14ac:dyDescent="0.25"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x14ac:dyDescent="0.25">
      <c r="C5" s="1"/>
    </row>
    <row r="6" spans="1:17" x14ac:dyDescent="0.25">
      <c r="B6" s="6" t="s">
        <v>1</v>
      </c>
      <c r="C6" s="1"/>
    </row>
    <row r="7" spans="1:17" ht="9.75" customHeight="1" x14ac:dyDescent="0.25">
      <c r="B7" s="7"/>
      <c r="C7" s="8"/>
      <c r="D7" s="7"/>
      <c r="E7" s="7"/>
      <c r="F7" s="7"/>
      <c r="G7" s="7"/>
      <c r="H7" s="7"/>
      <c r="I7" s="7"/>
      <c r="J7" s="7"/>
      <c r="L7" s="76" t="s">
        <v>2</v>
      </c>
      <c r="M7" s="77"/>
    </row>
    <row r="8" spans="1:17" ht="18.75" customHeight="1" x14ac:dyDescent="0.25">
      <c r="B8" s="9"/>
      <c r="C8" s="10" t="s">
        <v>3</v>
      </c>
      <c r="D8" s="9"/>
      <c r="E8" s="10" t="s">
        <v>4</v>
      </c>
      <c r="F8" s="9"/>
      <c r="G8" s="9"/>
      <c r="H8" s="68" t="s">
        <v>5</v>
      </c>
      <c r="I8" s="69"/>
      <c r="J8" s="9"/>
      <c r="K8" s="11"/>
      <c r="L8" s="78"/>
      <c r="M8" s="79"/>
    </row>
    <row r="9" spans="1:17" ht="19.5" customHeight="1" x14ac:dyDescent="0.25">
      <c r="B9" s="12"/>
      <c r="C9" s="13">
        <v>50000</v>
      </c>
      <c r="D9" s="12"/>
      <c r="E9" s="13">
        <v>1000</v>
      </c>
      <c r="F9" s="12"/>
      <c r="G9" s="12"/>
      <c r="H9" s="14" t="s">
        <v>11</v>
      </c>
      <c r="I9" s="15">
        <f>IF(H9="Comércio, Indústria e Transporte de Carga",L11,IF(H9="Transporte de Passageiros",L12,IF(H9="Prestação de Serviços em Geral",L13,"erro")))</f>
        <v>0.08</v>
      </c>
      <c r="J9" s="12"/>
      <c r="K9" s="16"/>
      <c r="L9" s="78"/>
      <c r="M9" s="79"/>
    </row>
    <row r="10" spans="1:17" x14ac:dyDescent="0.25">
      <c r="B10" s="12"/>
      <c r="C10" s="12"/>
      <c r="D10" s="12"/>
      <c r="E10" s="59"/>
      <c r="F10" s="12"/>
      <c r="G10" s="12"/>
      <c r="H10" s="12"/>
      <c r="I10" s="12"/>
      <c r="J10" s="12"/>
      <c r="K10" s="16"/>
      <c r="L10" s="17" t="s">
        <v>7</v>
      </c>
      <c r="M10" s="18" t="s">
        <v>8</v>
      </c>
    </row>
    <row r="11" spans="1:17" x14ac:dyDescent="0.25">
      <c r="B11" s="12"/>
      <c r="C11" s="19" t="s">
        <v>9</v>
      </c>
      <c r="D11" s="12"/>
      <c r="E11" s="70" t="s">
        <v>10</v>
      </c>
      <c r="F11" s="12"/>
      <c r="G11" s="12"/>
      <c r="H11" s="66" t="s">
        <v>32</v>
      </c>
      <c r="I11" s="20">
        <f>E26+C12</f>
        <v>45000</v>
      </c>
      <c r="J11" s="12"/>
      <c r="K11" s="16"/>
      <c r="L11" s="21">
        <v>0.08</v>
      </c>
      <c r="M11" s="22" t="s">
        <v>11</v>
      </c>
      <c r="O11">
        <v>28559.7</v>
      </c>
    </row>
    <row r="12" spans="1:17" ht="19.5" customHeight="1" x14ac:dyDescent="0.25">
      <c r="A12" s="11"/>
      <c r="B12" s="12"/>
      <c r="C12" s="13">
        <v>0</v>
      </c>
      <c r="D12" s="12"/>
      <c r="E12" s="71"/>
      <c r="F12" s="12"/>
      <c r="G12" s="12"/>
      <c r="H12" s="67"/>
      <c r="I12" s="23" t="str">
        <f>IF(I11=0,"",IF(I11&gt;O11,"SIM","NÃO"))</f>
        <v>SIM</v>
      </c>
      <c r="J12" s="12"/>
      <c r="K12" s="16"/>
      <c r="L12" s="21">
        <v>0.16</v>
      </c>
      <c r="M12" s="22" t="s">
        <v>12</v>
      </c>
      <c r="N12" s="11"/>
      <c r="O12" s="24" t="s">
        <v>13</v>
      </c>
      <c r="P12" s="11"/>
      <c r="Q12" s="11"/>
    </row>
    <row r="13" spans="1:17" x14ac:dyDescent="0.25">
      <c r="A13" s="16"/>
      <c r="B13" s="7"/>
      <c r="C13" s="8"/>
      <c r="D13" s="7"/>
      <c r="E13" s="7"/>
      <c r="F13" s="7"/>
      <c r="G13" s="7"/>
      <c r="H13" s="25"/>
      <c r="I13" s="7"/>
      <c r="J13" s="7"/>
      <c r="L13" s="26">
        <v>0.32</v>
      </c>
      <c r="M13" s="27" t="s">
        <v>6</v>
      </c>
      <c r="N13" s="16"/>
      <c r="O13" s="28" t="s">
        <v>14</v>
      </c>
      <c r="P13" s="16"/>
      <c r="Q13" s="16"/>
    </row>
    <row r="14" spans="1:17" ht="14.25" customHeight="1" x14ac:dyDescent="0.25">
      <c r="A14" s="16"/>
      <c r="C14" s="1"/>
      <c r="H14" s="29"/>
      <c r="L14" s="16"/>
      <c r="M14" s="16"/>
      <c r="N14" s="16"/>
      <c r="O14" s="28"/>
      <c r="P14" s="16"/>
      <c r="Q14" s="16"/>
    </row>
    <row r="15" spans="1:17" ht="21" customHeight="1" x14ac:dyDescent="0.25">
      <c r="A15" s="16"/>
      <c r="B15" s="30"/>
      <c r="C15" s="31" t="s">
        <v>15</v>
      </c>
      <c r="D15" s="32"/>
      <c r="E15" s="32"/>
      <c r="F15" s="33"/>
      <c r="H15" s="80" t="s">
        <v>16</v>
      </c>
      <c r="I15" s="81"/>
      <c r="J15" s="82"/>
      <c r="L15" s="87" t="s">
        <v>42</v>
      </c>
      <c r="M15" s="88"/>
      <c r="N15" s="16"/>
      <c r="O15" s="28" t="s">
        <v>17</v>
      </c>
      <c r="P15" s="16"/>
      <c r="Q15" s="16"/>
    </row>
    <row r="16" spans="1:17" ht="21" customHeight="1" x14ac:dyDescent="0.25">
      <c r="A16" s="16"/>
      <c r="B16" s="34"/>
      <c r="C16" s="1"/>
      <c r="F16" s="35"/>
      <c r="H16" s="36" t="s">
        <v>18</v>
      </c>
      <c r="I16" s="83" t="s">
        <v>19</v>
      </c>
      <c r="J16" s="73"/>
      <c r="L16" s="89" t="s">
        <v>20</v>
      </c>
      <c r="M16" s="90"/>
      <c r="N16" s="16"/>
      <c r="O16" s="28" t="s">
        <v>21</v>
      </c>
      <c r="P16" s="16"/>
      <c r="Q16" s="16"/>
    </row>
    <row r="17" spans="1:17" ht="15" customHeight="1" x14ac:dyDescent="0.25">
      <c r="A17" s="16"/>
      <c r="B17" s="34"/>
      <c r="C17" s="37" t="s">
        <v>22</v>
      </c>
      <c r="D17" s="11"/>
      <c r="E17" s="38">
        <f>C9</f>
        <v>50000</v>
      </c>
      <c r="F17" s="39"/>
      <c r="G17" s="11"/>
      <c r="H17" s="16"/>
      <c r="I17" s="16"/>
      <c r="J17" s="16"/>
      <c r="L17" s="89"/>
      <c r="M17" s="90"/>
      <c r="N17" s="16"/>
      <c r="O17" s="28" t="s">
        <v>23</v>
      </c>
      <c r="P17" s="16"/>
      <c r="Q17" s="16"/>
    </row>
    <row r="18" spans="1:17" ht="15" customHeight="1" x14ac:dyDescent="0.25">
      <c r="B18" s="40"/>
      <c r="C18" s="37" t="s">
        <v>4</v>
      </c>
      <c r="D18" s="11"/>
      <c r="E18" s="41">
        <f>E9</f>
        <v>1000</v>
      </c>
      <c r="F18" s="39"/>
      <c r="G18" s="11"/>
      <c r="H18" s="11"/>
      <c r="I18" s="84">
        <f>E26</f>
        <v>45000</v>
      </c>
      <c r="J18" s="73"/>
      <c r="K18" s="11"/>
      <c r="L18" s="89"/>
      <c r="M18" s="90"/>
      <c r="O18" s="28" t="s">
        <v>24</v>
      </c>
    </row>
    <row r="19" spans="1:17" ht="15" customHeight="1" x14ac:dyDescent="0.25">
      <c r="B19" s="40"/>
      <c r="C19" s="42"/>
      <c r="D19" s="11"/>
      <c r="E19" s="11"/>
      <c r="F19" s="39"/>
      <c r="G19" s="11"/>
      <c r="H19" s="43" t="s">
        <v>25</v>
      </c>
      <c r="I19" s="85"/>
      <c r="J19" s="86"/>
      <c r="K19" s="11"/>
      <c r="L19" s="89"/>
      <c r="M19" s="90"/>
      <c r="O19" s="28" t="s">
        <v>26</v>
      </c>
    </row>
    <row r="20" spans="1:17" ht="15" customHeight="1" x14ac:dyDescent="0.25">
      <c r="B20" s="40"/>
      <c r="C20" s="11" t="s">
        <v>27</v>
      </c>
      <c r="D20" s="11"/>
      <c r="E20" s="41">
        <f>E17-E18</f>
        <v>49000</v>
      </c>
      <c r="F20" s="39"/>
      <c r="G20" s="11"/>
      <c r="K20" s="11"/>
      <c r="L20" s="89"/>
      <c r="M20" s="90"/>
      <c r="O20" s="28" t="s">
        <v>28</v>
      </c>
    </row>
    <row r="21" spans="1:17" ht="15" customHeight="1" x14ac:dyDescent="0.25">
      <c r="B21" s="40"/>
      <c r="C21" s="44"/>
      <c r="D21" s="11"/>
      <c r="E21" s="45" t="str">
        <f>O19&amp;O12&amp;E17&amp;O12&amp;O17&amp;O12&amp;E18&amp;O12&amp;O20</f>
        <v>( 50000 - 1000 )</v>
      </c>
      <c r="F21" s="35"/>
      <c r="I21" s="84">
        <f>E23</f>
        <v>4000</v>
      </c>
      <c r="J21" s="73"/>
      <c r="K21" s="11"/>
      <c r="L21" s="89"/>
      <c r="M21" s="90"/>
    </row>
    <row r="22" spans="1:17" ht="15" customHeight="1" x14ac:dyDescent="0.25">
      <c r="A22" s="11"/>
      <c r="B22" s="34"/>
      <c r="C22" s="44"/>
      <c r="D22" s="11"/>
      <c r="E22" s="45"/>
      <c r="F22" s="35"/>
      <c r="H22" s="43" t="s">
        <v>29</v>
      </c>
      <c r="I22" s="85"/>
      <c r="J22" s="86"/>
      <c r="L22" s="91"/>
      <c r="M22" s="92"/>
      <c r="N22" s="11"/>
      <c r="O22" s="11"/>
      <c r="P22" s="11"/>
      <c r="Q22" s="11"/>
    </row>
    <row r="23" spans="1:17" x14ac:dyDescent="0.25">
      <c r="A23" s="11"/>
      <c r="B23" s="34"/>
      <c r="C23" s="46" t="s">
        <v>30</v>
      </c>
      <c r="D23" s="11"/>
      <c r="E23" s="47">
        <f>E17*I9</f>
        <v>4000</v>
      </c>
      <c r="F23" s="35"/>
      <c r="H23" s="11"/>
      <c r="J23" s="11"/>
      <c r="N23" s="11"/>
      <c r="O23" s="11"/>
      <c r="P23" s="11"/>
      <c r="Q23" s="11"/>
    </row>
    <row r="24" spans="1:17" x14ac:dyDescent="0.25">
      <c r="B24" s="40"/>
      <c r="C24" s="44"/>
      <c r="D24" s="11"/>
      <c r="E24" s="45" t="str">
        <f>O19&amp;O12&amp;I9&amp;O12&amp;O13&amp;O12&amp;E17&amp;O12&amp;O20</f>
        <v>( 0,08 x 50000 )</v>
      </c>
      <c r="F24" s="35"/>
      <c r="H24" s="74"/>
      <c r="I24" s="73"/>
      <c r="J24" s="73"/>
      <c r="K24" s="73"/>
      <c r="L24" s="73"/>
      <c r="M24" s="73"/>
    </row>
    <row r="25" spans="1:17" ht="18.75" customHeight="1" x14ac:dyDescent="0.25">
      <c r="A25" s="11"/>
      <c r="B25" s="34"/>
      <c r="C25" s="44"/>
      <c r="D25" s="11"/>
      <c r="E25" s="45"/>
      <c r="F25" s="35"/>
      <c r="H25" s="74"/>
      <c r="I25" s="73"/>
      <c r="J25" s="73"/>
      <c r="K25" s="73"/>
      <c r="L25" s="73"/>
      <c r="M25" s="73"/>
      <c r="N25" s="11"/>
      <c r="O25" s="11"/>
      <c r="P25" s="11"/>
      <c r="Q25" s="11"/>
    </row>
    <row r="26" spans="1:17" ht="15.75" customHeight="1" x14ac:dyDescent="0.25">
      <c r="B26" s="34"/>
      <c r="C26" s="48" t="s">
        <v>31</v>
      </c>
      <c r="E26" s="41">
        <f>E20-E23</f>
        <v>45000</v>
      </c>
      <c r="F26" s="35"/>
      <c r="H26" s="75"/>
      <c r="I26" s="73"/>
      <c r="J26" s="73"/>
      <c r="K26" s="73"/>
      <c r="L26" s="73"/>
      <c r="M26" s="73"/>
    </row>
    <row r="27" spans="1:17" ht="15.75" customHeight="1" x14ac:dyDescent="0.25">
      <c r="B27" s="34"/>
      <c r="C27" s="1"/>
      <c r="E27" s="45" t="str">
        <f>O19&amp;E20&amp;O12&amp;O17&amp;O12&amp;E23&amp;O12&amp;O20</f>
        <v>(49000 - 4000 )</v>
      </c>
      <c r="F27" s="35"/>
      <c r="H27" s="49"/>
      <c r="I27" s="49"/>
      <c r="J27" s="49"/>
      <c r="K27" s="11"/>
      <c r="L27" s="50"/>
      <c r="M27" s="51"/>
    </row>
    <row r="28" spans="1:17" ht="15.75" customHeight="1" x14ac:dyDescent="0.25">
      <c r="B28" s="52"/>
      <c r="C28" s="53"/>
      <c r="D28" s="54"/>
      <c r="E28" s="54"/>
      <c r="F28" s="55"/>
      <c r="H28" s="72"/>
      <c r="I28" s="73"/>
      <c r="J28" s="73"/>
      <c r="K28" s="73"/>
      <c r="L28" s="73"/>
      <c r="M28" s="73"/>
    </row>
    <row r="29" spans="1:17" ht="15.75" customHeight="1" x14ac:dyDescent="0.25">
      <c r="C29" s="48"/>
      <c r="E29" s="56"/>
      <c r="H29" s="11"/>
    </row>
    <row r="30" spans="1:17" ht="15.75" customHeight="1" x14ac:dyDescent="0.25">
      <c r="C30" s="1"/>
    </row>
    <row r="31" spans="1:17" ht="15.75" customHeight="1" x14ac:dyDescent="0.25">
      <c r="C31" s="1"/>
    </row>
    <row r="32" spans="1:17" ht="15.75" customHeight="1" x14ac:dyDescent="0.25">
      <c r="C32" s="1"/>
    </row>
    <row r="33" spans="3:3" ht="15.75" customHeight="1" x14ac:dyDescent="0.25">
      <c r="C33" s="1"/>
    </row>
    <row r="34" spans="3:3" ht="15.75" customHeight="1" x14ac:dyDescent="0.25">
      <c r="C34" s="1"/>
    </row>
    <row r="35" spans="3:3" ht="15.75" customHeight="1" x14ac:dyDescent="0.25">
      <c r="C35" s="1"/>
    </row>
    <row r="36" spans="3:3" ht="15.75" customHeight="1" x14ac:dyDescent="0.25">
      <c r="C36" s="1"/>
    </row>
    <row r="37" spans="3:3" ht="15.75" customHeight="1" x14ac:dyDescent="0.25">
      <c r="C37" s="1"/>
    </row>
    <row r="38" spans="3:3" ht="15.75" customHeight="1" x14ac:dyDescent="0.25">
      <c r="C38" s="1"/>
    </row>
    <row r="39" spans="3:3" ht="15.75" customHeight="1" x14ac:dyDescent="0.25">
      <c r="C39" s="1"/>
    </row>
    <row r="40" spans="3:3" ht="15.75" customHeight="1" x14ac:dyDescent="0.25">
      <c r="C40" s="1"/>
    </row>
    <row r="41" spans="3:3" ht="15.75" customHeight="1" x14ac:dyDescent="0.25">
      <c r="C41" s="1"/>
    </row>
    <row r="42" spans="3:3" ht="15.75" customHeight="1" x14ac:dyDescent="0.25">
      <c r="C42" s="1"/>
    </row>
    <row r="43" spans="3:3" ht="15.75" customHeight="1" x14ac:dyDescent="0.25">
      <c r="C43" s="1"/>
    </row>
    <row r="44" spans="3:3" ht="15.75" customHeight="1" x14ac:dyDescent="0.25">
      <c r="C44" s="1"/>
    </row>
    <row r="45" spans="3:3" ht="15.75" customHeight="1" x14ac:dyDescent="0.25">
      <c r="C45" s="1"/>
    </row>
    <row r="46" spans="3:3" ht="15.75" customHeight="1" x14ac:dyDescent="0.25">
      <c r="C46" s="1"/>
    </row>
    <row r="47" spans="3:3" ht="15.75" customHeight="1" x14ac:dyDescent="0.25">
      <c r="C47" s="1"/>
    </row>
    <row r="48" spans="3: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</sheetData>
  <mergeCells count="16">
    <mergeCell ref="H28:M28"/>
    <mergeCell ref="H24:M24"/>
    <mergeCell ref="H25:M25"/>
    <mergeCell ref="H26:M26"/>
    <mergeCell ref="L7:M9"/>
    <mergeCell ref="H15:J15"/>
    <mergeCell ref="I16:J16"/>
    <mergeCell ref="I21:J22"/>
    <mergeCell ref="I18:J19"/>
    <mergeCell ref="L15:M15"/>
    <mergeCell ref="L16:M22"/>
    <mergeCell ref="C3:G3"/>
    <mergeCell ref="B1:G1"/>
    <mergeCell ref="H11:H12"/>
    <mergeCell ref="H8:I8"/>
    <mergeCell ref="E11:E12"/>
  </mergeCells>
  <conditionalFormatting sqref="H11:I12">
    <cfRule type="expression" dxfId="3" priority="1">
      <formula>$I$12="NÃO"</formula>
    </cfRule>
    <cfRule type="expression" dxfId="2" priority="2">
      <formula>$I$12="SIM"</formula>
    </cfRule>
  </conditionalFormatting>
  <conditionalFormatting sqref="I12">
    <cfRule type="cellIs" dxfId="1" priority="3" operator="equal">
      <formula>"NÃO"</formula>
    </cfRule>
    <cfRule type="cellIs" dxfId="0" priority="4" operator="equal">
      <formula>"SIM"</formula>
    </cfRule>
  </conditionalFormatting>
  <dataValidations count="2">
    <dataValidation type="decimal" operator="lessThanOrEqual" allowBlank="1" showInputMessage="1" prompt="ATENÇÃO!" sqref="C9" xr:uid="{00000000-0002-0000-0000-000000000000}">
      <formula1>60000</formula1>
    </dataValidation>
    <dataValidation type="list" allowBlank="1" showErrorMessage="1" sqref="H9:H10" xr:uid="{00000000-0002-0000-0000-000001000000}">
      <formula1>tipo_atividade</formula1>
    </dataValidation>
  </dataValidations>
  <pageMargins left="0.511811024" right="0.511811024" top="0.78740157499999996" bottom="0.78740157499999996" header="0" footer="0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Cálculo de Renda do MEI</vt:lpstr>
      <vt:lpstr>tipo_atividade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Leao</dc:creator>
  <cp:lastModifiedBy>Jessica Aline</cp:lastModifiedBy>
  <cp:lastPrinted>2021-03-10T21:15:25Z</cp:lastPrinted>
  <dcterms:created xsi:type="dcterms:W3CDTF">2017-03-03T17:19:15Z</dcterms:created>
  <dcterms:modified xsi:type="dcterms:W3CDTF">2026-02-11T16:18:54Z</dcterms:modified>
</cp:coreProperties>
</file>